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37" activeTab="1"/>
  </bookViews>
  <sheets>
    <sheet name="kształt" sheetId="1" r:id="rId1"/>
    <sheet name="przedmiar" sheetId="2" r:id="rId2"/>
  </sheets>
  <definedNames/>
  <calcPr fullCalcOnLoad="1"/>
</workbook>
</file>

<file path=xl/sharedStrings.xml><?xml version="1.0" encoding="utf-8"?>
<sst xmlns="http://schemas.openxmlformats.org/spreadsheetml/2006/main" count="44" uniqueCount="42">
  <si>
    <t>Ilość</t>
  </si>
  <si>
    <t>Wartość zł</t>
  </si>
  <si>
    <t>mb</t>
  </si>
  <si>
    <t>RAZEM OKNA</t>
  </si>
  <si>
    <t>RAZEM ROBOTY DODATKOWE</t>
  </si>
  <si>
    <t>NETTO W ZŁOTYCH</t>
  </si>
  <si>
    <t>X 7% VAT</t>
  </si>
  <si>
    <t>OGÓŁEM</t>
  </si>
  <si>
    <t xml:space="preserve"> WARTOŚĆ BRUTTO :</t>
  </si>
  <si>
    <t>RAZEM  WARTOŚĆ KOSZTÓW WYMIANY OKIEN PVC</t>
  </si>
  <si>
    <t>Lp</t>
  </si>
  <si>
    <t>KALKULACJA  KOSZTÓW  WYMIANY OKIEN NA PVC</t>
  </si>
  <si>
    <t>Parapety wewnętrzne - materiał</t>
  </si>
  <si>
    <t>Demontaż,montaż okien i obróbki murarskie ościeży zewnętrznych i wewnętrznych z pomalowaniem (malowanie dotyczy oscieży wewnętrznych)</t>
  </si>
  <si>
    <t>Demontaż i montaż parapetów wewnętrznych -robocizna</t>
  </si>
  <si>
    <t>Typ okna</t>
  </si>
  <si>
    <t>A</t>
  </si>
  <si>
    <t>Szer.</t>
  </si>
  <si>
    <t>Wys.</t>
  </si>
  <si>
    <t>Cena jedn 1m2zł</t>
  </si>
  <si>
    <t>Pow. m2</t>
  </si>
  <si>
    <t>D</t>
  </si>
  <si>
    <t>w budynku mieszkalnym przy ul. E.Plater 9 w Inowrocławiu.</t>
  </si>
  <si>
    <t>1470*1450          A</t>
  </si>
  <si>
    <t>1170*1450          B</t>
  </si>
  <si>
    <t>860x1450           C</t>
  </si>
  <si>
    <t>870*2210            D</t>
  </si>
  <si>
    <t>970*2200            E</t>
  </si>
  <si>
    <t>1,47*1,45</t>
  </si>
  <si>
    <t>113szt</t>
  </si>
  <si>
    <t xml:space="preserve">B </t>
  </si>
  <si>
    <t>1,17*1,45</t>
  </si>
  <si>
    <t>29szt.</t>
  </si>
  <si>
    <t xml:space="preserve">C </t>
  </si>
  <si>
    <t>0,86*1,45</t>
  </si>
  <si>
    <t>5szt</t>
  </si>
  <si>
    <t>0,87x2,21</t>
  </si>
  <si>
    <t>36szt</t>
  </si>
  <si>
    <t>E</t>
  </si>
  <si>
    <t>0,97*2,20</t>
  </si>
  <si>
    <t>1szt</t>
  </si>
  <si>
    <t>Typ okien E.Plater 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</si>
</sst>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_-* #,##0.000\ &quot;zł&quot;_-;\-* #,##0.000\ &quot;zł&quot;_-;_-* &quot;-&quot;??\ &quot;zł&quot;_-;_-@_-"/>
    <numFmt numFmtId="168" formatCode="#,##0.00\ &quot;zł&quot;"/>
    <numFmt numFmtId="169" formatCode="_-* #,##0.000\ _z_ł_-;\-* #,##0.000\ _z_ł_-;_-* &quot;-&quot;???\ _z_ł_-;_-@_-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44" fontId="1" fillId="0" borderId="0" xfId="18" applyFont="1" applyAlignment="1">
      <alignment/>
    </xf>
    <xf numFmtId="2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167" fontId="3" fillId="0" borderId="7" xfId="18" applyNumberFormat="1" applyFont="1" applyBorder="1" applyAlignment="1">
      <alignment/>
    </xf>
    <xf numFmtId="0" fontId="1" fillId="0" borderId="0" xfId="0" applyFont="1" applyAlignment="1">
      <alignment/>
    </xf>
    <xf numFmtId="168" fontId="2" fillId="0" borderId="0" xfId="0" applyNumberFormat="1" applyFont="1" applyAlignment="1">
      <alignment/>
    </xf>
    <xf numFmtId="0" fontId="0" fillId="0" borderId="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6" xfId="0" applyFont="1" applyBorder="1" applyAlignment="1">
      <alignment wrapText="1"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3" fillId="0" borderId="23" xfId="0" applyNumberFormat="1" applyFont="1" applyBorder="1" applyAlignment="1">
      <alignment/>
    </xf>
    <xf numFmtId="0" fontId="0" fillId="0" borderId="1" xfId="0" applyBorder="1" applyAlignment="1">
      <alignment horizontal="left"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19050</xdr:rowOff>
    </xdr:from>
    <xdr:to>
      <xdr:col>3</xdr:col>
      <xdr:colOff>676275</xdr:colOff>
      <xdr:row>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371600" y="704850"/>
          <a:ext cx="136207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371600" y="685800"/>
          <a:ext cx="137160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676275</xdr:colOff>
      <xdr:row>4</xdr:row>
      <xdr:rowOff>9525</xdr:rowOff>
    </xdr:from>
    <xdr:to>
      <xdr:col>2</xdr:col>
      <xdr:colOff>390525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362075" y="695325"/>
          <a:ext cx="400050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390525</xdr:colOff>
      <xdr:row>4</xdr:row>
      <xdr:rowOff>9525</xdr:rowOff>
    </xdr:from>
    <xdr:to>
      <xdr:col>3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1762125" y="695325"/>
          <a:ext cx="295275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9525</xdr:rowOff>
    </xdr:from>
    <xdr:to>
      <xdr:col>3</xdr:col>
      <xdr:colOff>314325</xdr:colOff>
      <xdr:row>44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381125" y="5381625"/>
          <a:ext cx="990600" cy="1847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114300</xdr:rowOff>
    </xdr:from>
    <xdr:to>
      <xdr:col>3</xdr:col>
      <xdr:colOff>314325</xdr:colOff>
      <xdr:row>39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381125" y="65341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19050</xdr:rowOff>
    </xdr:from>
    <xdr:to>
      <xdr:col>3</xdr:col>
      <xdr:colOff>314325</xdr:colOff>
      <xdr:row>38</xdr:row>
      <xdr:rowOff>57150</xdr:rowOff>
    </xdr:to>
    <xdr:sp>
      <xdr:nvSpPr>
        <xdr:cNvPr id="7" name="Line 7"/>
        <xdr:cNvSpPr>
          <a:spLocks/>
        </xdr:cNvSpPr>
      </xdr:nvSpPr>
      <xdr:spPr>
        <a:xfrm>
          <a:off x="1390650" y="5391150"/>
          <a:ext cx="981075" cy="885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66675</xdr:rowOff>
    </xdr:from>
    <xdr:to>
      <xdr:col>3</xdr:col>
      <xdr:colOff>304800</xdr:colOff>
      <xdr:row>44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371600" y="6286500"/>
          <a:ext cx="99060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9" name="Line 10"/>
        <xdr:cNvSpPr>
          <a:spLocks/>
        </xdr:cNvSpPr>
      </xdr:nvSpPr>
      <xdr:spPr>
        <a:xfrm>
          <a:off x="20574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" name="Line 11"/>
        <xdr:cNvSpPr>
          <a:spLocks/>
        </xdr:cNvSpPr>
      </xdr:nvSpPr>
      <xdr:spPr>
        <a:xfrm>
          <a:off x="27432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19050</xdr:rowOff>
    </xdr:from>
    <xdr:to>
      <xdr:col>3</xdr:col>
      <xdr:colOff>76200</xdr:colOff>
      <xdr:row>28</xdr:row>
      <xdr:rowOff>38100</xdr:rowOff>
    </xdr:to>
    <xdr:sp>
      <xdr:nvSpPr>
        <xdr:cNvPr id="11" name="Rectangle 29"/>
        <xdr:cNvSpPr>
          <a:spLocks/>
        </xdr:cNvSpPr>
      </xdr:nvSpPr>
      <xdr:spPr>
        <a:xfrm>
          <a:off x="1381125" y="3533775"/>
          <a:ext cx="7524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3</xdr:col>
      <xdr:colOff>85725</xdr:colOff>
      <xdr:row>25</xdr:row>
      <xdr:rowOff>66675</xdr:rowOff>
    </xdr:to>
    <xdr:sp>
      <xdr:nvSpPr>
        <xdr:cNvPr id="12" name="Line 30"/>
        <xdr:cNvSpPr>
          <a:spLocks/>
        </xdr:cNvSpPr>
      </xdr:nvSpPr>
      <xdr:spPr>
        <a:xfrm>
          <a:off x="1390650" y="3552825"/>
          <a:ext cx="7524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57150</xdr:rowOff>
    </xdr:from>
    <xdr:to>
      <xdr:col>3</xdr:col>
      <xdr:colOff>76200</xdr:colOff>
      <xdr:row>28</xdr:row>
      <xdr:rowOff>28575</xdr:rowOff>
    </xdr:to>
    <xdr:sp>
      <xdr:nvSpPr>
        <xdr:cNvPr id="13" name="Line 32"/>
        <xdr:cNvSpPr>
          <a:spLocks/>
        </xdr:cNvSpPr>
      </xdr:nvSpPr>
      <xdr:spPr>
        <a:xfrm flipH="1">
          <a:off x="1381125" y="4057650"/>
          <a:ext cx="7524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28575</xdr:rowOff>
    </xdr:from>
    <xdr:to>
      <xdr:col>3</xdr:col>
      <xdr:colOff>400050</xdr:colOff>
      <xdr:row>20</xdr:row>
      <xdr:rowOff>142875</xdr:rowOff>
    </xdr:to>
    <xdr:sp>
      <xdr:nvSpPr>
        <xdr:cNvPr id="14" name="Rectangle 34"/>
        <xdr:cNvSpPr>
          <a:spLocks/>
        </xdr:cNvSpPr>
      </xdr:nvSpPr>
      <xdr:spPr>
        <a:xfrm>
          <a:off x="1428750" y="2085975"/>
          <a:ext cx="102870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581025</xdr:colOff>
      <xdr:row>12</xdr:row>
      <xdr:rowOff>38100</xdr:rowOff>
    </xdr:from>
    <xdr:to>
      <xdr:col>2</xdr:col>
      <xdr:colOff>581025</xdr:colOff>
      <xdr:row>20</xdr:row>
      <xdr:rowOff>142875</xdr:rowOff>
    </xdr:to>
    <xdr:sp>
      <xdr:nvSpPr>
        <xdr:cNvPr id="15" name="Line 35"/>
        <xdr:cNvSpPr>
          <a:spLocks/>
        </xdr:cNvSpPr>
      </xdr:nvSpPr>
      <xdr:spPr>
        <a:xfrm>
          <a:off x="1952625" y="2095500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38100</xdr:rowOff>
    </xdr:from>
    <xdr:to>
      <xdr:col>3</xdr:col>
      <xdr:colOff>400050</xdr:colOff>
      <xdr:row>20</xdr:row>
      <xdr:rowOff>152400</xdr:rowOff>
    </xdr:to>
    <xdr:sp>
      <xdr:nvSpPr>
        <xdr:cNvPr id="16" name="Line 36"/>
        <xdr:cNvSpPr>
          <a:spLocks/>
        </xdr:cNvSpPr>
      </xdr:nvSpPr>
      <xdr:spPr>
        <a:xfrm>
          <a:off x="1428750" y="2095500"/>
          <a:ext cx="10287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12</xdr:row>
      <xdr:rowOff>47625</xdr:rowOff>
    </xdr:from>
    <xdr:to>
      <xdr:col>3</xdr:col>
      <xdr:colOff>409575</xdr:colOff>
      <xdr:row>20</xdr:row>
      <xdr:rowOff>152400</xdr:rowOff>
    </xdr:to>
    <xdr:sp>
      <xdr:nvSpPr>
        <xdr:cNvPr id="17" name="Line 37"/>
        <xdr:cNvSpPr>
          <a:spLocks/>
        </xdr:cNvSpPr>
      </xdr:nvSpPr>
      <xdr:spPr>
        <a:xfrm flipH="1">
          <a:off x="1419225" y="2105025"/>
          <a:ext cx="104775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19050</xdr:rowOff>
    </xdr:from>
    <xdr:to>
      <xdr:col>2</xdr:col>
      <xdr:colOff>333375</xdr:colOff>
      <xdr:row>20</xdr:row>
      <xdr:rowOff>114300</xdr:rowOff>
    </xdr:to>
    <xdr:sp>
      <xdr:nvSpPr>
        <xdr:cNvPr id="18" name="Line 38"/>
        <xdr:cNvSpPr>
          <a:spLocks/>
        </xdr:cNvSpPr>
      </xdr:nvSpPr>
      <xdr:spPr>
        <a:xfrm flipV="1">
          <a:off x="1428750" y="2076450"/>
          <a:ext cx="27622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12</xdr:row>
      <xdr:rowOff>38100</xdr:rowOff>
    </xdr:from>
    <xdr:to>
      <xdr:col>2</xdr:col>
      <xdr:colOff>571500</xdr:colOff>
      <xdr:row>20</xdr:row>
      <xdr:rowOff>152400</xdr:rowOff>
    </xdr:to>
    <xdr:sp>
      <xdr:nvSpPr>
        <xdr:cNvPr id="19" name="Line 39"/>
        <xdr:cNvSpPr>
          <a:spLocks/>
        </xdr:cNvSpPr>
      </xdr:nvSpPr>
      <xdr:spPr>
        <a:xfrm>
          <a:off x="1695450" y="2095500"/>
          <a:ext cx="2476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47</xdr:row>
      <xdr:rowOff>9525</xdr:rowOff>
    </xdr:from>
    <xdr:to>
      <xdr:col>3</xdr:col>
      <xdr:colOff>314325</xdr:colOff>
      <xdr:row>58</xdr:row>
      <xdr:rowOff>76200</xdr:rowOff>
    </xdr:to>
    <xdr:sp>
      <xdr:nvSpPr>
        <xdr:cNvPr id="20" name="Rectangle 40"/>
        <xdr:cNvSpPr>
          <a:spLocks/>
        </xdr:cNvSpPr>
      </xdr:nvSpPr>
      <xdr:spPr>
        <a:xfrm>
          <a:off x="1381125" y="7724775"/>
          <a:ext cx="990600" cy="1847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47</xdr:row>
      <xdr:rowOff>28575</xdr:rowOff>
    </xdr:from>
    <xdr:to>
      <xdr:col>3</xdr:col>
      <xdr:colOff>304800</xdr:colOff>
      <xdr:row>52</xdr:row>
      <xdr:rowOff>104775</xdr:rowOff>
    </xdr:to>
    <xdr:sp>
      <xdr:nvSpPr>
        <xdr:cNvPr id="21" name="Line 41"/>
        <xdr:cNvSpPr>
          <a:spLocks/>
        </xdr:cNvSpPr>
      </xdr:nvSpPr>
      <xdr:spPr>
        <a:xfrm>
          <a:off x="1390650" y="7743825"/>
          <a:ext cx="9715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114300</xdr:rowOff>
    </xdr:from>
    <xdr:to>
      <xdr:col>3</xdr:col>
      <xdr:colOff>314325</xdr:colOff>
      <xdr:row>58</xdr:row>
      <xdr:rowOff>66675</xdr:rowOff>
    </xdr:to>
    <xdr:sp>
      <xdr:nvSpPr>
        <xdr:cNvPr id="22" name="Line 42"/>
        <xdr:cNvSpPr>
          <a:spLocks/>
        </xdr:cNvSpPr>
      </xdr:nvSpPr>
      <xdr:spPr>
        <a:xfrm flipV="1">
          <a:off x="1371600" y="8639175"/>
          <a:ext cx="10001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53</xdr:row>
      <xdr:rowOff>152400</xdr:rowOff>
    </xdr:from>
    <xdr:to>
      <xdr:col>3</xdr:col>
      <xdr:colOff>314325</xdr:colOff>
      <xdr:row>53</xdr:row>
      <xdr:rowOff>152400</xdr:rowOff>
    </xdr:to>
    <xdr:sp>
      <xdr:nvSpPr>
        <xdr:cNvPr id="23" name="Line 43"/>
        <xdr:cNvSpPr>
          <a:spLocks/>
        </xdr:cNvSpPr>
      </xdr:nvSpPr>
      <xdr:spPr>
        <a:xfrm>
          <a:off x="1381125" y="8839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workbookViewId="0" topLeftCell="A1">
      <selection activeCell="C3" sqref="C3"/>
    </sheetView>
  </sheetViews>
  <sheetFormatPr defaultColWidth="9.00390625" defaultRowHeight="12.75"/>
  <cols>
    <col min="6" max="6" width="11.125" style="0" customWidth="1"/>
  </cols>
  <sheetData>
    <row r="2" spans="3:5" ht="15.75">
      <c r="C2" s="30" t="s">
        <v>41</v>
      </c>
      <c r="D2" s="30"/>
      <c r="E2" s="30"/>
    </row>
    <row r="5" spans="3:4" ht="12.75">
      <c r="C5" s="31"/>
      <c r="D5" s="17"/>
    </row>
    <row r="6" spans="3:6" ht="15.75">
      <c r="C6" s="32"/>
      <c r="D6" s="13"/>
      <c r="E6" s="33" t="s">
        <v>16</v>
      </c>
      <c r="F6" s="30" t="s">
        <v>28</v>
      </c>
    </row>
    <row r="7" spans="3:6" ht="15.75">
      <c r="C7" s="32"/>
      <c r="D7" s="13"/>
      <c r="E7" s="30"/>
      <c r="F7" s="30" t="s">
        <v>29</v>
      </c>
    </row>
    <row r="8" spans="3:4" ht="12.75">
      <c r="C8" s="32"/>
      <c r="D8" s="13"/>
    </row>
    <row r="9" spans="3:4" ht="12.75">
      <c r="C9" s="32"/>
      <c r="D9" s="13"/>
    </row>
    <row r="10" spans="3:4" ht="12.75">
      <c r="C10" s="34"/>
      <c r="D10" s="35"/>
    </row>
    <row r="14" spans="5:6" ht="12.75">
      <c r="E14" s="48" t="s">
        <v>30</v>
      </c>
      <c r="F14" s="49" t="s">
        <v>31</v>
      </c>
    </row>
    <row r="15" ht="12.75">
      <c r="F15" s="49" t="s">
        <v>32</v>
      </c>
    </row>
    <row r="17" spans="1:6" ht="12.75">
      <c r="A17" s="47"/>
      <c r="B17" s="47"/>
      <c r="C17" s="47"/>
      <c r="D17" s="47"/>
      <c r="E17" s="47"/>
      <c r="F17" s="47"/>
    </row>
    <row r="18" spans="1:6" ht="12.75" hidden="1">
      <c r="A18" s="47"/>
      <c r="B18" s="47"/>
      <c r="C18" s="47"/>
      <c r="D18" s="47"/>
      <c r="E18" s="47"/>
      <c r="F18" s="47"/>
    </row>
    <row r="19" spans="1:6" ht="12.75">
      <c r="A19" s="47"/>
      <c r="B19" s="47"/>
      <c r="C19" s="47"/>
      <c r="D19" s="47"/>
      <c r="E19" s="47"/>
      <c r="F19" s="47"/>
    </row>
    <row r="20" spans="1:6" ht="12.75">
      <c r="A20" s="47"/>
      <c r="B20" s="47"/>
      <c r="C20" s="47"/>
      <c r="D20" s="47"/>
      <c r="E20" s="47"/>
      <c r="F20" s="47"/>
    </row>
    <row r="21" spans="2:6" ht="12.75">
      <c r="B21" s="47"/>
      <c r="C21" s="47"/>
      <c r="D21" s="47"/>
      <c r="E21" s="47"/>
      <c r="F21" s="47"/>
    </row>
    <row r="23" spans="3:4" ht="12.75">
      <c r="C23" s="47"/>
      <c r="D23" s="47"/>
    </row>
    <row r="24" spans="3:4" ht="12.75">
      <c r="C24" s="47"/>
      <c r="D24" s="47"/>
    </row>
    <row r="25" spans="3:4" ht="12.75">
      <c r="C25" s="47"/>
      <c r="D25" s="47"/>
    </row>
    <row r="26" spans="3:7" ht="15.75">
      <c r="C26" s="47"/>
      <c r="D26" s="47"/>
      <c r="E26" s="48" t="s">
        <v>33</v>
      </c>
      <c r="F26" s="33" t="s">
        <v>34</v>
      </c>
      <c r="G26" s="30"/>
    </row>
    <row r="27" spans="3:7" ht="15.75">
      <c r="C27" s="47"/>
      <c r="D27" s="47"/>
      <c r="F27" s="30" t="s">
        <v>35</v>
      </c>
      <c r="G27" s="30"/>
    </row>
    <row r="28" spans="3:4" ht="12.75">
      <c r="C28" s="47"/>
      <c r="D28" s="47"/>
    </row>
    <row r="29" spans="3:4" ht="12.75">
      <c r="C29" s="47"/>
      <c r="D29" s="47"/>
    </row>
    <row r="30" spans="3:4" ht="12.75">
      <c r="C30" s="47"/>
      <c r="D30" s="47"/>
    </row>
    <row r="38" spans="5:6" ht="15.75">
      <c r="E38" s="33" t="s">
        <v>21</v>
      </c>
      <c r="F38" s="30" t="s">
        <v>36</v>
      </c>
    </row>
    <row r="39" spans="5:6" ht="15.75">
      <c r="E39" s="30"/>
      <c r="F39" s="30" t="s">
        <v>37</v>
      </c>
    </row>
    <row r="51" spans="5:6" ht="12.75">
      <c r="E51" s="48" t="s">
        <v>38</v>
      </c>
      <c r="F51" s="49" t="s">
        <v>39</v>
      </c>
    </row>
    <row r="52" ht="12.75">
      <c r="F52" s="49" t="s">
        <v>40</v>
      </c>
    </row>
  </sheetData>
  <printOptions/>
  <pageMargins left="0.75" right="0.75" top="0.24" bottom="0.57" header="0.18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8"/>
  <sheetViews>
    <sheetView tabSelected="1" workbookViewId="0" topLeftCell="B1">
      <selection activeCell="G7" sqref="G7:H16"/>
    </sheetView>
  </sheetViews>
  <sheetFormatPr defaultColWidth="9.00390625" defaultRowHeight="12.75"/>
  <cols>
    <col min="1" max="1" width="5.625" style="0" customWidth="1"/>
    <col min="2" max="2" width="28.625" style="0" customWidth="1"/>
    <col min="3" max="3" width="9.25390625" style="0" customWidth="1"/>
    <col min="4" max="4" width="8.375" style="0" customWidth="1"/>
    <col min="5" max="5" width="9.625" style="0" bestFit="1" customWidth="1"/>
    <col min="6" max="6" width="10.25390625" style="0" customWidth="1"/>
    <col min="7" max="7" width="15.25390625" style="0" customWidth="1"/>
    <col min="8" max="8" width="13.125" style="0" customWidth="1"/>
    <col min="10" max="10" width="23.25390625" style="0" customWidth="1"/>
  </cols>
  <sheetData>
    <row r="3" spans="2:7" ht="15.75">
      <c r="B3" s="50" t="s">
        <v>11</v>
      </c>
      <c r="C3" s="50"/>
      <c r="D3" s="50"/>
      <c r="E3" s="50"/>
      <c r="F3" s="50"/>
      <c r="G3" s="50"/>
    </row>
    <row r="4" spans="2:8" ht="15">
      <c r="B4" s="51" t="s">
        <v>22</v>
      </c>
      <c r="C4" s="51"/>
      <c r="D4" s="51"/>
      <c r="E4" s="51"/>
      <c r="F4" s="51"/>
      <c r="G4" s="51"/>
      <c r="H4" s="22"/>
    </row>
    <row r="5" ht="13.5" thickBot="1"/>
    <row r="6" spans="1:8" ht="26.25" thickBot="1">
      <c r="A6" s="18" t="s">
        <v>10</v>
      </c>
      <c r="B6" s="14" t="s">
        <v>15</v>
      </c>
      <c r="C6" s="14" t="s">
        <v>17</v>
      </c>
      <c r="D6" s="14" t="s">
        <v>18</v>
      </c>
      <c r="E6" s="15" t="s">
        <v>0</v>
      </c>
      <c r="F6" s="14" t="s">
        <v>20</v>
      </c>
      <c r="G6" s="27" t="s">
        <v>19</v>
      </c>
      <c r="H6" s="16" t="s">
        <v>1</v>
      </c>
    </row>
    <row r="7" spans="1:8" ht="13.5" thickBot="1">
      <c r="A7" s="9">
        <v>1</v>
      </c>
      <c r="B7" s="37" t="s">
        <v>23</v>
      </c>
      <c r="C7" s="10">
        <v>1.47</v>
      </c>
      <c r="D7" s="11">
        <v>1.45</v>
      </c>
      <c r="E7" s="10">
        <f>14+18+19+28+7+18+9</f>
        <v>113</v>
      </c>
      <c r="F7" s="29">
        <f>C7*D7*E7</f>
        <v>240.8595</v>
      </c>
      <c r="G7" s="11"/>
      <c r="H7" s="12"/>
    </row>
    <row r="8" spans="1:8" ht="13.5" thickBot="1">
      <c r="A8" s="28">
        <f>+A7+1</f>
        <v>2</v>
      </c>
      <c r="B8" s="36" t="s">
        <v>24</v>
      </c>
      <c r="C8" s="17">
        <v>1.17</v>
      </c>
      <c r="D8" s="17">
        <v>1.45</v>
      </c>
      <c r="E8" s="17">
        <f>9+3+2+5+2+4+4</f>
        <v>29</v>
      </c>
      <c r="F8" s="7">
        <f>C8*D8*E8</f>
        <v>49.198499999999996</v>
      </c>
      <c r="G8" s="11"/>
      <c r="H8" s="12"/>
    </row>
    <row r="9" spans="1:8" ht="13.5" thickBot="1">
      <c r="A9" s="39">
        <v>3</v>
      </c>
      <c r="B9" s="36" t="s">
        <v>25</v>
      </c>
      <c r="C9" s="17">
        <v>0.86</v>
      </c>
      <c r="D9" s="17">
        <v>1.45</v>
      </c>
      <c r="E9" s="17">
        <v>5</v>
      </c>
      <c r="F9" s="7">
        <f>C9*D9*E9</f>
        <v>6.234999999999999</v>
      </c>
      <c r="G9" s="11"/>
      <c r="H9" s="12"/>
    </row>
    <row r="10" spans="1:8" ht="13.5" thickBot="1">
      <c r="A10" s="5">
        <v>4</v>
      </c>
      <c r="B10" s="38" t="s">
        <v>26</v>
      </c>
      <c r="C10" s="7">
        <v>0.87</v>
      </c>
      <c r="D10" s="5">
        <v>2.21</v>
      </c>
      <c r="E10" s="5">
        <f>8+5+4+9+2+5+3</f>
        <v>36</v>
      </c>
      <c r="F10" s="7">
        <f>C10*D10*E10</f>
        <v>69.21719999999999</v>
      </c>
      <c r="G10" s="11"/>
      <c r="H10" s="12"/>
    </row>
    <row r="11" spans="1:8" ht="13.5" thickBot="1">
      <c r="A11" s="5">
        <v>5</v>
      </c>
      <c r="B11" s="44" t="s">
        <v>27</v>
      </c>
      <c r="C11" s="7">
        <v>0.97</v>
      </c>
      <c r="D11" s="7">
        <v>2.2</v>
      </c>
      <c r="E11" s="5">
        <v>1</v>
      </c>
      <c r="F11" s="7">
        <f>C11*D11*E11</f>
        <v>2.134</v>
      </c>
      <c r="G11" s="11"/>
      <c r="H11" s="12"/>
    </row>
    <row r="12" spans="1:8" ht="13.5" thickBot="1">
      <c r="A12" s="40"/>
      <c r="B12" s="41"/>
      <c r="C12" s="42" t="s">
        <v>3</v>
      </c>
      <c r="D12" s="42"/>
      <c r="E12" s="42">
        <f>SUM(E7:E11)</f>
        <v>184</v>
      </c>
      <c r="F12" s="43">
        <f>SUM(F7:F11)</f>
        <v>367.6442</v>
      </c>
      <c r="G12" s="11"/>
      <c r="H12" s="12"/>
    </row>
    <row r="14" spans="1:8" ht="53.25" customHeight="1">
      <c r="A14" s="5">
        <v>9</v>
      </c>
      <c r="B14" s="24" t="s">
        <v>13</v>
      </c>
      <c r="C14" s="5"/>
      <c r="D14" s="5"/>
      <c r="E14" s="5">
        <f>1.47*2*113+1.45*2*113+1.17*2*29+1.45*2*29+0.86*2*5+1.45*2*5+0.87*2*36+2.21*2*36+0.97*2+2.2*2</f>
        <v>1063.0800000000002</v>
      </c>
      <c r="F14" s="5" t="s">
        <v>2</v>
      </c>
      <c r="G14" s="7"/>
      <c r="H14" s="5"/>
    </row>
    <row r="15" spans="1:8" ht="35.25" customHeight="1">
      <c r="A15" s="5">
        <v>10</v>
      </c>
      <c r="B15" s="24" t="s">
        <v>14</v>
      </c>
      <c r="C15" s="5"/>
      <c r="D15" s="5"/>
      <c r="E15" s="5">
        <v>0</v>
      </c>
      <c r="F15" s="5" t="s">
        <v>2</v>
      </c>
      <c r="G15" s="7"/>
      <c r="H15" s="7"/>
    </row>
    <row r="16" spans="1:8" ht="12.75">
      <c r="A16" s="5">
        <v>11</v>
      </c>
      <c r="B16" s="5" t="s">
        <v>12</v>
      </c>
      <c r="C16" s="5"/>
      <c r="D16" s="5"/>
      <c r="E16" s="5">
        <v>0</v>
      </c>
      <c r="F16" s="5" t="s">
        <v>2</v>
      </c>
      <c r="G16" s="7"/>
      <c r="H16" s="7"/>
    </row>
    <row r="17" spans="1:8" ht="12.75">
      <c r="A17" s="5"/>
      <c r="B17" s="5"/>
      <c r="C17" s="5"/>
      <c r="D17" s="5"/>
      <c r="E17" s="5"/>
      <c r="F17" s="5"/>
      <c r="G17" s="7"/>
      <c r="H17" s="7"/>
    </row>
    <row r="18" spans="1:8" ht="13.5" thickBot="1">
      <c r="A18" s="17"/>
      <c r="B18" s="13"/>
      <c r="C18" s="13"/>
      <c r="D18" s="13"/>
      <c r="E18" s="13"/>
      <c r="F18" s="13"/>
      <c r="G18" s="13"/>
      <c r="H18" s="13"/>
    </row>
    <row r="19" spans="1:8" ht="13.5" thickBot="1">
      <c r="A19" s="19"/>
      <c r="B19" s="25"/>
      <c r="C19" s="14" t="s">
        <v>4</v>
      </c>
      <c r="D19" s="14"/>
      <c r="E19" s="14"/>
      <c r="F19" s="26"/>
      <c r="G19" s="20"/>
      <c r="H19" s="21">
        <f>SUM(H14:H18)</f>
        <v>0</v>
      </c>
    </row>
    <row r="20" spans="2:8" ht="12.75">
      <c r="B20" s="52"/>
      <c r="C20" s="52"/>
      <c r="D20" s="52"/>
      <c r="E20" s="52"/>
      <c r="F20" s="52"/>
      <c r="G20" s="52"/>
      <c r="H20" s="52"/>
    </row>
    <row r="22" spans="2:8" ht="15">
      <c r="B22" s="1" t="s">
        <v>9</v>
      </c>
      <c r="C22" s="4"/>
      <c r="D22" s="4"/>
      <c r="E22" s="4"/>
      <c r="F22" s="4"/>
      <c r="G22" s="4"/>
      <c r="H22" s="6"/>
    </row>
    <row r="23" spans="2:7" ht="15">
      <c r="B23" s="4"/>
      <c r="C23" s="4"/>
      <c r="D23" s="1" t="s">
        <v>5</v>
      </c>
      <c r="E23" s="4"/>
      <c r="F23" s="4"/>
      <c r="G23" s="45">
        <f>H12+H19</f>
        <v>0</v>
      </c>
    </row>
    <row r="24" ht="15.75">
      <c r="B24" s="3" t="s">
        <v>7</v>
      </c>
    </row>
    <row r="25" spans="2:8" ht="15.75">
      <c r="B25" s="3" t="s">
        <v>8</v>
      </c>
      <c r="C25" s="46"/>
      <c r="E25" s="2">
        <f>G23</f>
        <v>0</v>
      </c>
      <c r="F25" t="s">
        <v>6</v>
      </c>
      <c r="G25" s="23">
        <f>E25*1.07</f>
        <v>0</v>
      </c>
      <c r="H25" s="3"/>
    </row>
    <row r="28" spans="1:8" ht="15">
      <c r="A28" s="8"/>
      <c r="B28" s="53"/>
      <c r="C28" s="53"/>
      <c r="D28" s="53"/>
      <c r="E28" s="53"/>
      <c r="F28" s="53"/>
      <c r="G28" s="53"/>
      <c r="H28" s="53"/>
    </row>
  </sheetData>
  <mergeCells count="4">
    <mergeCell ref="B3:G3"/>
    <mergeCell ref="B4:G4"/>
    <mergeCell ref="B20:H20"/>
    <mergeCell ref="B28:H28"/>
  </mergeCells>
  <printOptions/>
  <pageMargins left="0.28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Techniczny</dc:creator>
  <cp:keywords/>
  <dc:description/>
  <cp:lastModifiedBy>Blazejczak</cp:lastModifiedBy>
  <cp:lastPrinted>2007-04-30T09:07:34Z</cp:lastPrinted>
  <dcterms:created xsi:type="dcterms:W3CDTF">2004-03-31T07:54:44Z</dcterms:created>
  <dcterms:modified xsi:type="dcterms:W3CDTF">2007-04-30T11:07:55Z</dcterms:modified>
  <cp:category/>
  <cp:version/>
  <cp:contentType/>
  <cp:contentStatus/>
</cp:coreProperties>
</file>