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7" activeTab="0"/>
  </bookViews>
  <sheets>
    <sheet name="kształt" sheetId="1" r:id="rId1"/>
    <sheet name="przedmiar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<sst xmlns="http://schemas.openxmlformats.org/spreadsheetml/2006/main" count="32" uniqueCount="28">
  <si>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Ilość</t>
  </si>
  <si>
    <t>Wartość zł</t>
  </si>
  <si>
    <t>mb</t>
  </si>
  <si>
    <t>RAZEM OKNA</t>
  </si>
  <si>
    <t>RAZEM ROBOTY DODATKOWE</t>
  </si>
  <si>
    <t>NETTO W ZŁOTYCH</t>
  </si>
  <si>
    <t>X 7% VAT</t>
  </si>
  <si>
    <t>OGÓŁEM</t>
  </si>
  <si>
    <t xml:space="preserve"> WARTOŚĆ BRUTTO :</t>
  </si>
  <si>
    <t>RAZEM  WARTOŚĆ KOSZTÓW WYMIANY OKIEN PVC</t>
  </si>
  <si>
    <t>Lp</t>
  </si>
  <si>
    <t>KALKULACJA  KOSZTÓW  WYMIANY OKIEN NA PVC</t>
  </si>
  <si>
    <t>Parapety wewnętrzne - materiał</t>
  </si>
  <si>
    <t>Demontaż,montaż okien i obróbki murarskie ościeży zewnętrznych i wewnętrznych z pomalowaniem (malowanie dotyczy oscieży wewnętrznych)</t>
  </si>
  <si>
    <t>Demontaż i montaż parapetów wewnętrznych -robocizna</t>
  </si>
  <si>
    <t>Typ okna</t>
  </si>
  <si>
    <t>A</t>
  </si>
  <si>
    <t>Szer.</t>
  </si>
  <si>
    <t>Wys.</t>
  </si>
  <si>
    <t>Cena jedn 1m2zł</t>
  </si>
  <si>
    <t>Pow. m2</t>
  </si>
  <si>
    <t>B</t>
  </si>
  <si>
    <t>Typ okien Sikorskiego 23</t>
  </si>
  <si>
    <t>1,65x1,51</t>
  </si>
  <si>
    <t>19szt</t>
  </si>
  <si>
    <t>2,45 x 1,51</t>
  </si>
  <si>
    <t>7szt</t>
  </si>
  <si>
    <t>w budynku mieszkalnym przy ul. Sikorskiego 23 w Inowrocławiu.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</si>
</sst>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  <numFmt numFmtId="168" formatCode="#,##0.00\ &quot;zł&quot;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2" fontId="3" fillId="0" borderId="6" xfId="0" applyNumberFormat="1" applyFont="1" applyBorder="1" applyAlignment="1">
      <alignment/>
    </xf>
    <xf numFmtId="167" fontId="3" fillId="0" borderId="7" xfId="18" applyNumberFormat="1" applyFont="1" applyBorder="1" applyAlignment="1">
      <alignment/>
    </xf>
    <xf numFmtId="0" fontId="1" fillId="0" borderId="0" xfId="0" applyFont="1" applyAlignment="1">
      <alignment/>
    </xf>
    <xf numFmtId="168" fontId="2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2</xdr:col>
      <xdr:colOff>676275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85800" y="866775"/>
          <a:ext cx="136207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685800" y="847725"/>
          <a:ext cx="137160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676275</xdr:colOff>
      <xdr:row>5</xdr:row>
      <xdr:rowOff>9525</xdr:rowOff>
    </xdr:from>
    <xdr:to>
      <xdr:col>1</xdr:col>
      <xdr:colOff>390525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676275" y="857250"/>
          <a:ext cx="40005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9525</xdr:rowOff>
    </xdr:from>
    <xdr:to>
      <xdr:col>2</xdr:col>
      <xdr:colOff>0</xdr:colOff>
      <xdr:row>11</xdr:row>
      <xdr:rowOff>0</xdr:rowOff>
    </xdr:to>
    <xdr:sp>
      <xdr:nvSpPr>
        <xdr:cNvPr id="4" name="Line 6"/>
        <xdr:cNvSpPr>
          <a:spLocks/>
        </xdr:cNvSpPr>
      </xdr:nvSpPr>
      <xdr:spPr>
        <a:xfrm>
          <a:off x="1076325" y="857250"/>
          <a:ext cx="295275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2</xdr:col>
      <xdr:colOff>314325</xdr:colOff>
      <xdr:row>13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95325" y="2219325"/>
          <a:ext cx="9906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2</xdr:col>
      <xdr:colOff>314325</xdr:colOff>
      <xdr:row>13</xdr:row>
      <xdr:rowOff>0</xdr:rowOff>
    </xdr:to>
    <xdr:sp>
      <xdr:nvSpPr>
        <xdr:cNvPr id="6" name="Line 8"/>
        <xdr:cNvSpPr>
          <a:spLocks/>
        </xdr:cNvSpPr>
      </xdr:nvSpPr>
      <xdr:spPr>
        <a:xfrm>
          <a:off x="695325" y="22193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0</xdr:rowOff>
    </xdr:from>
    <xdr:to>
      <xdr:col>2</xdr:col>
      <xdr:colOff>314325</xdr:colOff>
      <xdr:row>13</xdr:row>
      <xdr:rowOff>0</xdr:rowOff>
    </xdr:to>
    <xdr:sp>
      <xdr:nvSpPr>
        <xdr:cNvPr id="7" name="Line 9"/>
        <xdr:cNvSpPr>
          <a:spLocks/>
        </xdr:cNvSpPr>
      </xdr:nvSpPr>
      <xdr:spPr>
        <a:xfrm>
          <a:off x="704850" y="22193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685800" y="22193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4</xdr:col>
      <xdr:colOff>9525</xdr:colOff>
      <xdr:row>21</xdr:row>
      <xdr:rowOff>152400</xdr:rowOff>
    </xdr:to>
    <xdr:sp>
      <xdr:nvSpPr>
        <xdr:cNvPr id="9" name="Rectangle 11"/>
        <xdr:cNvSpPr>
          <a:spLocks/>
        </xdr:cNvSpPr>
      </xdr:nvSpPr>
      <xdr:spPr>
        <a:xfrm>
          <a:off x="685800" y="2705100"/>
          <a:ext cx="20669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21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1371600" y="27051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21</xdr:row>
      <xdr:rowOff>152400</xdr:rowOff>
    </xdr:to>
    <xdr:sp>
      <xdr:nvSpPr>
        <xdr:cNvPr id="11" name="Line 13"/>
        <xdr:cNvSpPr>
          <a:spLocks/>
        </xdr:cNvSpPr>
      </xdr:nvSpPr>
      <xdr:spPr>
        <a:xfrm>
          <a:off x="2057400" y="27051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3</xdr:col>
      <xdr:colOff>9525</xdr:colOff>
      <xdr:row>22</xdr:row>
      <xdr:rowOff>9525</xdr:rowOff>
    </xdr:to>
    <xdr:sp>
      <xdr:nvSpPr>
        <xdr:cNvPr id="12" name="Line 14"/>
        <xdr:cNvSpPr>
          <a:spLocks/>
        </xdr:cNvSpPr>
      </xdr:nvSpPr>
      <xdr:spPr>
        <a:xfrm>
          <a:off x="685800" y="2714625"/>
          <a:ext cx="13811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676275</xdr:colOff>
      <xdr:row>22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685800" y="2705100"/>
          <a:ext cx="136207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4</xdr:col>
      <xdr:colOff>0</xdr:colOff>
      <xdr:row>18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2057400" y="2714625"/>
          <a:ext cx="6858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133350</xdr:rowOff>
    </xdr:from>
    <xdr:to>
      <xdr:col>4</xdr:col>
      <xdr:colOff>0</xdr:colOff>
      <xdr:row>22</xdr:row>
      <xdr:rowOff>9525</xdr:rowOff>
    </xdr:to>
    <xdr:sp>
      <xdr:nvSpPr>
        <xdr:cNvPr id="15" name="Line 18"/>
        <xdr:cNvSpPr>
          <a:spLocks/>
        </xdr:cNvSpPr>
      </xdr:nvSpPr>
      <xdr:spPr>
        <a:xfrm flipH="1">
          <a:off x="2066925" y="3162300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323850</xdr:colOff>
      <xdr:row>21</xdr:row>
      <xdr:rowOff>142875</xdr:rowOff>
    </xdr:to>
    <xdr:sp>
      <xdr:nvSpPr>
        <xdr:cNvPr id="16" name="Line 19"/>
        <xdr:cNvSpPr>
          <a:spLocks/>
        </xdr:cNvSpPr>
      </xdr:nvSpPr>
      <xdr:spPr>
        <a:xfrm flipV="1">
          <a:off x="2066925" y="2705100"/>
          <a:ext cx="31432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323850</xdr:colOff>
      <xdr:row>16</xdr:row>
      <xdr:rowOff>9525</xdr:rowOff>
    </xdr:from>
    <xdr:to>
      <xdr:col>4</xdr:col>
      <xdr:colOff>0</xdr:colOff>
      <xdr:row>21</xdr:row>
      <xdr:rowOff>152400</xdr:rowOff>
    </xdr:to>
    <xdr:sp>
      <xdr:nvSpPr>
        <xdr:cNvPr id="17" name="Line 20"/>
        <xdr:cNvSpPr>
          <a:spLocks/>
        </xdr:cNvSpPr>
      </xdr:nvSpPr>
      <xdr:spPr>
        <a:xfrm>
          <a:off x="2381250" y="2714625"/>
          <a:ext cx="36195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0"/>
  <sheetViews>
    <sheetView tabSelected="1" workbookViewId="0" topLeftCell="A1">
      <selection activeCell="G21" sqref="G21"/>
    </sheetView>
  </sheetViews>
  <sheetFormatPr defaultColWidth="9.00390625" defaultRowHeight="12.75"/>
  <sheetData>
    <row r="3" spans="2:4" ht="15.75">
      <c r="B3" s="45" t="s">
        <v>22</v>
      </c>
      <c r="C3" s="45"/>
      <c r="D3" s="45"/>
    </row>
    <row r="6" spans="2:3" ht="12.75">
      <c r="B6" s="41"/>
      <c r="C6" s="17"/>
    </row>
    <row r="7" spans="2:5" ht="15.75">
      <c r="B7" s="42"/>
      <c r="C7" s="13"/>
      <c r="D7" s="46" t="s">
        <v>21</v>
      </c>
      <c r="E7" s="45" t="s">
        <v>23</v>
      </c>
    </row>
    <row r="8" spans="2:5" ht="15.75">
      <c r="B8" s="42"/>
      <c r="C8" s="13"/>
      <c r="D8" s="45"/>
      <c r="E8" s="45" t="s">
        <v>24</v>
      </c>
    </row>
    <row r="9" spans="2:3" ht="12.75">
      <c r="B9" s="42"/>
      <c r="C9" s="13"/>
    </row>
    <row r="10" spans="2:3" ht="12.75">
      <c r="B10" s="42"/>
      <c r="C10" s="13"/>
    </row>
    <row r="11" spans="2:3" ht="12.75">
      <c r="B11" s="43"/>
      <c r="C11" s="44"/>
    </row>
    <row r="19" spans="6:7" ht="15.75">
      <c r="F19" s="46" t="s">
        <v>16</v>
      </c>
      <c r="G19" s="45" t="s">
        <v>25</v>
      </c>
    </row>
    <row r="20" spans="6:7" ht="15.75">
      <c r="F20" s="45"/>
      <c r="G20" s="45" t="s">
        <v>26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7">
      <selection activeCell="E14" sqref="E14"/>
    </sheetView>
  </sheetViews>
  <sheetFormatPr defaultColWidth="9.00390625" defaultRowHeight="12.75"/>
  <cols>
    <col min="1" max="1" width="5.625" style="0" customWidth="1"/>
    <col min="2" max="2" width="29.75390625" style="0" customWidth="1"/>
    <col min="3" max="3" width="10.00390625" style="0" customWidth="1"/>
    <col min="4" max="4" width="8.375" style="0" customWidth="1"/>
    <col min="6" max="6" width="11.375" style="0" customWidth="1"/>
    <col min="7" max="7" width="11.75390625" style="0" customWidth="1"/>
    <col min="8" max="8" width="14.625" style="0" customWidth="1"/>
  </cols>
  <sheetData>
    <row r="3" spans="2:7" ht="15.75">
      <c r="B3" s="47" t="s">
        <v>11</v>
      </c>
      <c r="C3" s="47"/>
      <c r="D3" s="47"/>
      <c r="E3" s="47"/>
      <c r="F3" s="47"/>
      <c r="G3" s="47"/>
    </row>
    <row r="4" spans="2:8" ht="15">
      <c r="B4" s="48" t="s">
        <v>27</v>
      </c>
      <c r="C4" s="48"/>
      <c r="D4" s="48"/>
      <c r="E4" s="48"/>
      <c r="F4" s="48"/>
      <c r="G4" s="48"/>
      <c r="H4" s="29"/>
    </row>
    <row r="5" ht="13.5" thickBot="1"/>
    <row r="6" spans="1:8" ht="26.25" thickBot="1">
      <c r="A6" s="22" t="s">
        <v>10</v>
      </c>
      <c r="B6" s="14" t="s">
        <v>15</v>
      </c>
      <c r="C6" s="14" t="s">
        <v>17</v>
      </c>
      <c r="D6" s="14" t="s">
        <v>18</v>
      </c>
      <c r="E6" s="15" t="s">
        <v>0</v>
      </c>
      <c r="F6" s="14" t="s">
        <v>20</v>
      </c>
      <c r="G6" s="37" t="s">
        <v>19</v>
      </c>
      <c r="H6" s="16" t="s">
        <v>1</v>
      </c>
    </row>
    <row r="7" spans="1:8" ht="12" customHeight="1" thickBot="1">
      <c r="A7" s="9">
        <v>1</v>
      </c>
      <c r="B7" s="36" t="s">
        <v>16</v>
      </c>
      <c r="C7" s="10">
        <v>2.45</v>
      </c>
      <c r="D7" s="11">
        <v>1.51</v>
      </c>
      <c r="E7" s="10">
        <v>7</v>
      </c>
      <c r="F7" s="11">
        <f>C7*D7*E7</f>
        <v>25.896500000000003</v>
      </c>
      <c r="G7" s="11"/>
      <c r="H7" s="12"/>
    </row>
    <row r="8" spans="1:8" ht="12.75">
      <c r="A8" s="39">
        <f>+A7+1</f>
        <v>2</v>
      </c>
      <c r="B8" s="38" t="s">
        <v>21</v>
      </c>
      <c r="C8" s="17">
        <v>1.65</v>
      </c>
      <c r="D8" s="17">
        <v>1.51</v>
      </c>
      <c r="E8" s="17">
        <v>19</v>
      </c>
      <c r="F8" s="40">
        <f>C8*D8*E8</f>
        <v>47.338499999999996</v>
      </c>
      <c r="G8" s="18"/>
      <c r="H8" s="19"/>
    </row>
    <row r="9" spans="1:8" ht="12.75">
      <c r="A9" s="34"/>
      <c r="B9" s="21"/>
      <c r="C9" s="13"/>
      <c r="D9" s="13"/>
      <c r="E9" s="13"/>
      <c r="F9" s="20"/>
      <c r="G9" s="20"/>
      <c r="H9" s="35"/>
    </row>
    <row r="10" spans="1:8" ht="13.5" thickBot="1">
      <c r="A10" s="34"/>
      <c r="B10" s="21"/>
      <c r="C10" s="13"/>
      <c r="D10" s="13"/>
      <c r="E10" s="13"/>
      <c r="F10" s="20"/>
      <c r="G10" s="20"/>
      <c r="H10" s="35"/>
    </row>
    <row r="11" spans="1:8" ht="13.5" thickBot="1">
      <c r="A11" s="23"/>
      <c r="B11" s="25"/>
      <c r="C11" s="26" t="s">
        <v>3</v>
      </c>
      <c r="D11" s="26"/>
      <c r="E11" s="26">
        <f>SUM(E7:E8)</f>
        <v>26</v>
      </c>
      <c r="F11" s="27">
        <f>SUM(F7:F10)</f>
        <v>73.235</v>
      </c>
      <c r="G11" s="26"/>
      <c r="H11" s="28">
        <f>SUM(H7:H8)</f>
        <v>0</v>
      </c>
    </row>
    <row r="13" spans="1:8" ht="53.25" customHeight="1">
      <c r="A13" s="5">
        <v>9</v>
      </c>
      <c r="B13" s="31" t="s">
        <v>13</v>
      </c>
      <c r="C13" s="5"/>
      <c r="D13" s="5"/>
      <c r="E13" s="5">
        <f>2.45*2*7+1.51*2*7+1.65*2*19+1.51*2*19</f>
        <v>175.52</v>
      </c>
      <c r="F13" s="5" t="s">
        <v>2</v>
      </c>
      <c r="G13" s="7"/>
      <c r="H13" s="5"/>
    </row>
    <row r="14" spans="1:8" ht="35.25" customHeight="1">
      <c r="A14" s="5">
        <v>10</v>
      </c>
      <c r="B14" s="31" t="s">
        <v>14</v>
      </c>
      <c r="C14" s="5"/>
      <c r="D14" s="5"/>
      <c r="E14" s="5">
        <f>2.45*7+1.65*19</f>
        <v>48.5</v>
      </c>
      <c r="F14" s="5" t="s">
        <v>2</v>
      </c>
      <c r="G14" s="7"/>
      <c r="H14" s="7"/>
    </row>
    <row r="15" spans="1:8" ht="12.75">
      <c r="A15" s="5">
        <v>11</v>
      </c>
      <c r="B15" s="5" t="s">
        <v>12</v>
      </c>
      <c r="C15" s="5"/>
      <c r="D15" s="5"/>
      <c r="E15" s="5">
        <f>48.5</f>
        <v>48.5</v>
      </c>
      <c r="F15" s="5" t="s">
        <v>2</v>
      </c>
      <c r="G15" s="7"/>
      <c r="H15" s="7"/>
    </row>
    <row r="16" spans="1:8" ht="12.75">
      <c r="A16" s="5"/>
      <c r="B16" s="5"/>
      <c r="C16" s="5"/>
      <c r="D16" s="5"/>
      <c r="E16" s="5"/>
      <c r="F16" s="5"/>
      <c r="G16" s="7"/>
      <c r="H16" s="7"/>
    </row>
    <row r="17" spans="1:8" ht="13.5" thickBot="1">
      <c r="A17" s="17"/>
      <c r="B17" s="13"/>
      <c r="C17" s="13"/>
      <c r="D17" s="13"/>
      <c r="E17" s="13"/>
      <c r="F17" s="13"/>
      <c r="G17" s="13"/>
      <c r="H17" s="13"/>
    </row>
    <row r="18" spans="1:8" ht="13.5" thickBot="1">
      <c r="A18" s="24"/>
      <c r="B18" s="32"/>
      <c r="C18" s="14" t="s">
        <v>4</v>
      </c>
      <c r="D18" s="14"/>
      <c r="E18" s="14"/>
      <c r="F18" s="33"/>
      <c r="G18" s="25"/>
      <c r="H18" s="28">
        <f>SUM(H13:H17)</f>
        <v>0</v>
      </c>
    </row>
    <row r="19" spans="2:8" ht="12.75">
      <c r="B19" s="49"/>
      <c r="C19" s="49"/>
      <c r="D19" s="49"/>
      <c r="E19" s="49"/>
      <c r="F19" s="49"/>
      <c r="G19" s="49"/>
      <c r="H19" s="49"/>
    </row>
    <row r="21" spans="2:8" ht="15">
      <c r="B21" s="1" t="s">
        <v>9</v>
      </c>
      <c r="C21" s="4"/>
      <c r="D21" s="4"/>
      <c r="E21" s="4"/>
      <c r="F21" s="4"/>
      <c r="G21" s="4"/>
      <c r="H21" s="6">
        <f>SUM(H11,H18)</f>
        <v>0</v>
      </c>
    </row>
    <row r="22" spans="2:7" ht="15">
      <c r="B22" s="4"/>
      <c r="C22" s="4"/>
      <c r="D22" s="1" t="s">
        <v>5</v>
      </c>
      <c r="E22" s="4"/>
      <c r="F22" s="4"/>
      <c r="G22" s="4"/>
    </row>
    <row r="23" ht="15.75">
      <c r="B23" s="3" t="s">
        <v>7</v>
      </c>
    </row>
    <row r="24" spans="2:8" ht="15.75">
      <c r="B24" s="3" t="s">
        <v>8</v>
      </c>
      <c r="E24" s="2">
        <f>H21</f>
        <v>0</v>
      </c>
      <c r="F24" t="s">
        <v>6</v>
      </c>
      <c r="G24" s="30">
        <f>SUM(H21,H21*7%)</f>
        <v>0</v>
      </c>
      <c r="H24" s="3"/>
    </row>
    <row r="27" spans="1:8" ht="15">
      <c r="A27" s="8"/>
      <c r="B27" s="50"/>
      <c r="C27" s="50"/>
      <c r="D27" s="50"/>
      <c r="E27" s="50"/>
      <c r="F27" s="50"/>
      <c r="G27" s="50"/>
      <c r="H27" s="50"/>
    </row>
  </sheetData>
  <mergeCells count="4">
    <mergeCell ref="B3:G3"/>
    <mergeCell ref="B4:G4"/>
    <mergeCell ref="B19:H19"/>
    <mergeCell ref="B27:H27"/>
  </mergeCells>
  <printOptions/>
  <pageMargins left="0.28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2007-04-27T12:01:34Z</cp:lastPrinted>
  <dcterms:created xsi:type="dcterms:W3CDTF">2004-03-31T07:54:44Z</dcterms:created>
  <dcterms:modified xsi:type="dcterms:W3CDTF">2007-04-27T12:21:22Z</dcterms:modified>
  <cp:category/>
  <cp:version/>
  <cp:contentType/>
  <cp:contentStatus/>
</cp:coreProperties>
</file>